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2c896ccb0172851/WEBSITES/KZ Consult Ltd/"/>
    </mc:Choice>
  </mc:AlternateContent>
  <xr:revisionPtr revIDLastSave="0" documentId="8_{A5C930CF-B9E4-4E30-8CDA-1A361FF59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рплата (2025)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B11" i="12"/>
  <c r="B10" i="12"/>
  <c r="B9" i="12"/>
  <c r="B8" i="12"/>
  <c r="B7" i="12"/>
  <c r="B6" i="12"/>
  <c r="B5" i="12"/>
  <c r="H29" i="12"/>
  <c r="G29" i="12" s="1"/>
  <c r="D11" i="12" s="1"/>
  <c r="H28" i="12"/>
  <c r="G28" i="12"/>
  <c r="H26" i="12"/>
  <c r="G26" i="12" s="1"/>
  <c r="H24" i="12"/>
  <c r="G24" i="12"/>
  <c r="D8" i="12" s="1"/>
  <c r="H23" i="12"/>
  <c r="G23" i="12" s="1"/>
  <c r="D6" i="12" s="1"/>
  <c r="E21" i="12"/>
  <c r="D9" i="12" l="1"/>
  <c r="D5" i="12"/>
  <c r="D13" i="12" s="1"/>
  <c r="D15" i="12" s="1"/>
  <c r="D10" i="12" l="1"/>
  <c r="D14" i="12" s="1"/>
  <c r="D17" i="12" s="1"/>
</calcChain>
</file>

<file path=xl/sharedStrings.xml><?xml version="1.0" encoding="utf-8"?>
<sst xmlns="http://schemas.openxmlformats.org/spreadsheetml/2006/main" count="34" uniqueCount="27">
  <si>
    <t>тенге</t>
  </si>
  <si>
    <t>ИПН:</t>
  </si>
  <si>
    <t>ОПВ:</t>
  </si>
  <si>
    <t>ВОСМС:</t>
  </si>
  <si>
    <t>СО:</t>
  </si>
  <si>
    <t>СН:</t>
  </si>
  <si>
    <t>ООСМС:</t>
  </si>
  <si>
    <t>ВЫЧЕТЫ И НАЛОГИ РАБОТНИКА:</t>
  </si>
  <si>
    <t>НАЛОГИ РАБОТОДАТЕЛЯ:</t>
  </si>
  <si>
    <t>Минимальная заработная плата (МЗП)</t>
  </si>
  <si>
    <t>Минимальный расчетный показатель (МРП)</t>
  </si>
  <si>
    <t>Размер стандартного вычета</t>
  </si>
  <si>
    <t>Обязательные пенсионные взносы (ОПВ)</t>
  </si>
  <si>
    <t>Индивидуальный подоходный налог</t>
  </si>
  <si>
    <t>Всеобщее мед.страхование (ВОСМС) работники</t>
  </si>
  <si>
    <t>Обязательное мед страхование (ООСМС) работодатель</t>
  </si>
  <si>
    <t>ОПВР:</t>
  </si>
  <si>
    <t>Обязательные пенсионные взносы работодателя (ОПВР)</t>
  </si>
  <si>
    <t>ОКЛАД</t>
  </si>
  <si>
    <t>ИТОГО ЗАРПЛАТА К ВЫПЛАТЕ:</t>
  </si>
  <si>
    <t>ИТОГО РАСХОДЫ ПО ОПЛАТЕ ТРУДА:</t>
  </si>
  <si>
    <t>Расчет заработной платы (2025)</t>
  </si>
  <si>
    <t>Социальный налог (СН)</t>
  </si>
  <si>
    <t>Социальные отчисления (СО)</t>
  </si>
  <si>
    <t>Кратность (2025)</t>
  </si>
  <si>
    <t>Максимальные показатели (2025)</t>
  </si>
  <si>
    <t>Максимальная сумма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</si>
</sst>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"/>
    <numFmt numFmtId="165" formatCode="_-* #,##0.00\ _$_-;\-* #,##0.00\ _$_-;_-* &quot;-&quot;??\ _$_-;_-@"/>
    <numFmt numFmtId="166" formatCode="_-* #,##0_-;\-* #,##0_-;_-* &quot;-&quot;??_-;_-@"/>
  </numFmts>
  <fonts count="6" x14ac:knownFonts="1">
    <font>
      <sz val="10"/>
      <color rgb="FF000000"/>
      <name val="Arial"/>
    </font>
    <font>
      <b/>
      <sz val="12"/>
      <name val="Aptos Display"/>
      <family val="2"/>
      <scheme val="major"/>
    </font>
    <font>
      <sz val="12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i/>
      <sz val="12"/>
      <color theme="0" tint="-0.14999847407452621"/>
      <name val="Aptos Display"/>
      <family val="2"/>
      <scheme val="major"/>
    </font>
    <font>
      <b/>
      <u/>
      <sz val="12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E7E6E6"/>
        <bgColor rgb="FFE7E6E6"/>
      </patternFill>
    </fill>
    <fill>
      <patternFill patternType="solid">
        <fgColor theme="2"/>
        <bgColor rgb="FFE7E6E6"/>
      </patternFill>
    </fill>
    <fill>
      <patternFill patternType="solid">
        <fgColor theme="2"/>
        <bgColor rgb="FFF2F2F2"/>
      </patternFill>
    </fill>
    <fill>
      <patternFill patternType="solid">
        <fgColor theme="2"/>
        <bgColor rgb="FF00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/>
    <xf numFmtId="166" fontId="1" fillId="0" borderId="8" xfId="0" applyNumberFormat="1" applyFont="1" applyBorder="1" applyAlignment="1">
      <alignment horizontal="right"/>
    </xf>
    <xf numFmtId="165" fontId="1" fillId="0" borderId="8" xfId="0" applyNumberFormat="1" applyFont="1" applyBorder="1"/>
    <xf numFmtId="0" fontId="2" fillId="0" borderId="0" xfId="0" applyFont="1"/>
    <xf numFmtId="166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4" borderId="0" xfId="0" applyFont="1" applyFill="1"/>
    <xf numFmtId="166" fontId="2" fillId="4" borderId="0" xfId="0" applyNumberFormat="1" applyFont="1" applyFill="1" applyAlignment="1">
      <alignment horizontal="right"/>
    </xf>
    <xf numFmtId="0" fontId="2" fillId="4" borderId="1" xfId="0" applyFont="1" applyFill="1" applyBorder="1"/>
    <xf numFmtId="166" fontId="2" fillId="4" borderId="1" xfId="0" applyNumberFormat="1" applyFont="1" applyFill="1" applyBorder="1" applyAlignment="1">
      <alignment horizontal="right"/>
    </xf>
    <xf numFmtId="0" fontId="2" fillId="4" borderId="3" xfId="0" applyFont="1" applyFill="1" applyBorder="1"/>
    <xf numFmtId="166" fontId="2" fillId="2" borderId="0" xfId="0" applyNumberFormat="1" applyFont="1" applyFill="1" applyAlignment="1">
      <alignment horizontal="right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right"/>
    </xf>
    <xf numFmtId="166" fontId="2" fillId="0" borderId="2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/>
    </xf>
    <xf numFmtId="166" fontId="1" fillId="5" borderId="3" xfId="0" applyNumberFormat="1" applyFont="1" applyFill="1" applyBorder="1" applyAlignment="1">
      <alignment horizontal="right"/>
    </xf>
    <xf numFmtId="0" fontId="2" fillId="6" borderId="4" xfId="0" applyFont="1" applyFill="1" applyBorder="1"/>
    <xf numFmtId="166" fontId="1" fillId="7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/>
    <xf numFmtId="10" fontId="2" fillId="0" borderId="0" xfId="0" applyNumberFormat="1" applyFont="1"/>
    <xf numFmtId="10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166" fontId="2" fillId="0" borderId="1" xfId="0" applyNumberFormat="1" applyFont="1" applyBorder="1"/>
    <xf numFmtId="0" fontId="4" fillId="0" borderId="0" xfId="0" applyFont="1"/>
    <xf numFmtId="0" fontId="5" fillId="3" borderId="0" xfId="0" applyFont="1" applyFill="1"/>
    <xf numFmtId="166" fontId="2" fillId="0" borderId="2" xfId="0" applyNumberFormat="1" applyFont="1" applyBorder="1"/>
    <xf numFmtId="0" fontId="2" fillId="0" borderId="6" xfId="0" applyFont="1" applyBorder="1"/>
    <xf numFmtId="43" fontId="2" fillId="0" borderId="0" xfId="0" applyNumberFormat="1" applyFont="1"/>
    <xf numFmtId="16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C0F8C-4096-DE4D-9289-B1B5DF512A71}">
  <dimension ref="A1:Z1002"/>
  <sheetViews>
    <sheetView tabSelected="1" zoomScale="115" zoomScaleNormal="115" workbookViewId="0">
      <selection activeCell="C24" sqref="C24"/>
    </sheetView>
  </sheetViews>
  <sheetFormatPr defaultColWidth="12.42578125" defaultRowHeight="15.75" x14ac:dyDescent="0.25"/>
  <cols>
    <col min="1" max="3" width="12.42578125" style="20"/>
    <col min="4" max="4" width="17.140625" style="20" customWidth="1"/>
    <col min="5" max="5" width="13.140625" style="20" customWidth="1"/>
    <col min="6" max="6" width="12.42578125" style="20"/>
    <col min="7" max="7" width="17.42578125" style="20" customWidth="1"/>
    <col min="8" max="8" width="18.42578125" style="20" customWidth="1"/>
    <col min="9" max="9" width="13.42578125" style="20" customWidth="1"/>
    <col min="10" max="10" width="16.140625" style="30" customWidth="1"/>
    <col min="11" max="16384" width="12.42578125" style="20"/>
  </cols>
  <sheetData>
    <row r="1" spans="1:26" x14ac:dyDescent="0.25">
      <c r="A1" s="19" t="s">
        <v>21</v>
      </c>
      <c r="B1" s="4"/>
      <c r="C1" s="4"/>
      <c r="D1" s="4"/>
      <c r="E1" s="4"/>
      <c r="F1" s="4"/>
      <c r="G1" s="4"/>
      <c r="H1" s="4"/>
      <c r="I1" s="4"/>
      <c r="J1" s="2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4"/>
      <c r="B2" s="4"/>
      <c r="C2" s="4"/>
      <c r="D2" s="26"/>
      <c r="E2" s="4"/>
      <c r="F2" s="4"/>
      <c r="G2" s="4"/>
      <c r="H2" s="4"/>
      <c r="I2" s="4"/>
      <c r="J2" s="2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thickBot="1" x14ac:dyDescent="0.3">
      <c r="A3" s="1" t="s">
        <v>18</v>
      </c>
      <c r="B3" s="1"/>
      <c r="C3" s="1"/>
      <c r="D3" s="2">
        <v>100000</v>
      </c>
      <c r="E3" s="3" t="s">
        <v>0</v>
      </c>
      <c r="F3" s="4"/>
      <c r="G3" s="4"/>
      <c r="H3" s="4"/>
      <c r="I3" s="6"/>
      <c r="J3" s="2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thickTop="1" x14ac:dyDescent="0.25">
      <c r="A4" s="4"/>
      <c r="B4" s="4"/>
      <c r="C4" s="4"/>
      <c r="D4" s="27"/>
      <c r="E4" s="4"/>
      <c r="F4" s="4"/>
      <c r="G4" s="4"/>
      <c r="H4" s="6"/>
      <c r="I4" s="26"/>
      <c r="J4" s="2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4" t="s">
        <v>1</v>
      </c>
      <c r="B5" s="28">
        <f>E23</f>
        <v>0.1</v>
      </c>
      <c r="C5" s="4"/>
      <c r="D5" s="5">
        <f>IF((D3-D6-D7-E21)*10%&lt;0,0,IF(D3&lt;25*E20,(D3-D6-D7-E21-(D3-D6-D7-E21)*90%)*10%,(D3-D6-D7-E21)*10%))</f>
        <v>3295.2000000000003</v>
      </c>
      <c r="E5" s="6" t="s">
        <v>0</v>
      </c>
      <c r="F5" s="4"/>
      <c r="G5" s="4"/>
      <c r="H5" s="4"/>
      <c r="I5" s="4"/>
      <c r="J5" s="2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4" t="s">
        <v>2</v>
      </c>
      <c r="B6" s="28">
        <f>E23</f>
        <v>0.1</v>
      </c>
      <c r="C6" s="4"/>
      <c r="D6" s="5">
        <f>IF($D$3*E23&lt;G23,$D$3*E23,G23)</f>
        <v>10000</v>
      </c>
      <c r="E6" s="6" t="s">
        <v>0</v>
      </c>
      <c r="F6" s="26"/>
      <c r="G6" s="4"/>
      <c r="H6" s="4"/>
      <c r="I6" s="6"/>
      <c r="J6" s="2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4" t="s">
        <v>3</v>
      </c>
      <c r="B7" s="28">
        <f>E28</f>
        <v>0.02</v>
      </c>
      <c r="C7" s="4"/>
      <c r="D7" s="5">
        <f>IF(D3*E28&lt;G28,D3*E28,G28)</f>
        <v>2000</v>
      </c>
      <c r="E7" s="6" t="s">
        <v>0</v>
      </c>
      <c r="F7" s="26"/>
      <c r="G7" s="4"/>
      <c r="H7" s="4"/>
      <c r="I7" s="6"/>
      <c r="J7" s="2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4" t="s">
        <v>16</v>
      </c>
      <c r="B8" s="29">
        <f>E24</f>
        <v>2.5000000000000001E-2</v>
      </c>
      <c r="D8" s="5">
        <f>IF($D$3*E24&lt;G24,$D$3*E24,G24)</f>
        <v>2500</v>
      </c>
      <c r="E8" s="6" t="s">
        <v>0</v>
      </c>
      <c r="F8" s="26"/>
      <c r="G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4" t="s">
        <v>4</v>
      </c>
      <c r="B9" s="28">
        <f>E26</f>
        <v>0.05</v>
      </c>
      <c r="C9" s="4"/>
      <c r="D9" s="5">
        <f>IF((D3-D6)*E26&lt;(E19*E26),(E19*E26),IF((D3-D6)*E26&gt;G26,G26,(D3-D6)*E26))</f>
        <v>4500</v>
      </c>
      <c r="E9" s="6" t="s">
        <v>0</v>
      </c>
      <c r="F9" s="26"/>
      <c r="G9" s="4"/>
      <c r="H9" s="4"/>
      <c r="I9" s="4"/>
      <c r="J9" s="2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4" t="s">
        <v>5</v>
      </c>
      <c r="B10" s="28">
        <f>E27</f>
        <v>0.11</v>
      </c>
      <c r="C10" s="4"/>
      <c r="D10" s="5">
        <f>IF((D3-D6-D7)*E27&lt;H27,H27,(D3-D6-D7)*E27)-D9</f>
        <v>5180</v>
      </c>
      <c r="E10" s="6" t="s">
        <v>0</v>
      </c>
      <c r="F10" s="26"/>
      <c r="G10" s="4"/>
      <c r="H10" s="4"/>
      <c r="I10" s="4"/>
      <c r="J10" s="2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4" t="s">
        <v>6</v>
      </c>
      <c r="B11" s="28">
        <f>E29</f>
        <v>0.03</v>
      </c>
      <c r="C11" s="4"/>
      <c r="D11" s="5">
        <f>IF(D3*E29&gt;G29,G29,D3*E29)</f>
        <v>3000</v>
      </c>
      <c r="E11" s="6" t="s">
        <v>0</v>
      </c>
      <c r="F11" s="26"/>
      <c r="G11" s="4"/>
      <c r="H11" s="4"/>
      <c r="I11" s="4"/>
      <c r="J11" s="25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4"/>
      <c r="C12" s="4"/>
      <c r="D12" s="27"/>
      <c r="E12" s="4"/>
      <c r="F12" s="4"/>
      <c r="G12" s="4"/>
      <c r="H12" s="4"/>
      <c r="I12" s="4"/>
      <c r="J12" s="2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7" t="s">
        <v>7</v>
      </c>
      <c r="B13" s="7"/>
      <c r="C13" s="7"/>
      <c r="D13" s="8">
        <f>SUM(D5:D7)</f>
        <v>15295.2</v>
      </c>
      <c r="E13" s="6"/>
      <c r="F13" s="4"/>
      <c r="G13" s="4"/>
      <c r="H13" s="4"/>
      <c r="I13" s="4"/>
      <c r="J13" s="2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9" t="s">
        <v>8</v>
      </c>
      <c r="B14" s="9"/>
      <c r="C14" s="9"/>
      <c r="D14" s="10">
        <f>SUM(D8:D11)</f>
        <v>15180</v>
      </c>
      <c r="E14" s="6"/>
      <c r="F14" s="4"/>
      <c r="G14" s="4"/>
      <c r="H14" s="4"/>
      <c r="I14" s="4"/>
      <c r="J14" s="2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 thickBot="1" x14ac:dyDescent="0.3">
      <c r="A15" s="11" t="s">
        <v>19</v>
      </c>
      <c r="B15" s="11"/>
      <c r="C15" s="11"/>
      <c r="D15" s="22">
        <f>D3-D13</f>
        <v>84704.8</v>
      </c>
      <c r="E15" s="28"/>
      <c r="F15" s="4"/>
      <c r="G15" s="4"/>
      <c r="H15" s="4"/>
      <c r="I15" s="4"/>
      <c r="J15" s="2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 thickTop="1" x14ac:dyDescent="0.25">
      <c r="A16" s="31"/>
      <c r="B16" s="31"/>
      <c r="C16" s="31"/>
      <c r="D16" s="32"/>
      <c r="E16" s="4"/>
      <c r="F16" s="4"/>
      <c r="G16" s="4"/>
      <c r="H16" s="4"/>
      <c r="I16" s="4"/>
      <c r="J16" s="2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 thickBot="1" x14ac:dyDescent="0.3">
      <c r="A17" s="23" t="s">
        <v>20</v>
      </c>
      <c r="B17" s="23"/>
      <c r="C17" s="23"/>
      <c r="D17" s="24">
        <f>D3+D14</f>
        <v>115180</v>
      </c>
      <c r="E17" s="33"/>
      <c r="F17" s="4"/>
      <c r="G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4"/>
      <c r="C18" s="4"/>
      <c r="D18" s="4"/>
      <c r="E18" s="34">
        <v>2025</v>
      </c>
      <c r="F18" s="4"/>
      <c r="I18" s="3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 t="s">
        <v>9</v>
      </c>
      <c r="B19" s="4"/>
      <c r="C19" s="4"/>
      <c r="D19" s="4"/>
      <c r="E19" s="12">
        <v>85000</v>
      </c>
      <c r="F19" s="4"/>
      <c r="I19" s="3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 t="s">
        <v>10</v>
      </c>
      <c r="B20" s="4"/>
      <c r="C20" s="4"/>
      <c r="D20" s="4"/>
      <c r="E20" s="12">
        <v>3932</v>
      </c>
      <c r="F20" s="4"/>
      <c r="I20" s="3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5">
      <c r="A21" s="4" t="s">
        <v>11</v>
      </c>
      <c r="B21" s="4"/>
      <c r="C21" s="4"/>
      <c r="D21" s="4"/>
      <c r="E21" s="12">
        <f>E20*14</f>
        <v>55048</v>
      </c>
      <c r="F21" s="4"/>
      <c r="I21" s="3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47.25" x14ac:dyDescent="0.25">
      <c r="A22" s="4"/>
      <c r="B22" s="4"/>
      <c r="C22" s="4"/>
      <c r="D22" s="4"/>
      <c r="E22" s="4"/>
      <c r="F22" s="4"/>
      <c r="G22" s="13" t="s">
        <v>26</v>
      </c>
      <c r="H22" s="13" t="s">
        <v>25</v>
      </c>
      <c r="I22" s="14" t="s">
        <v>24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A23" s="4" t="s">
        <v>12</v>
      </c>
      <c r="B23" s="4"/>
      <c r="C23" s="4"/>
      <c r="D23" s="4"/>
      <c r="E23" s="15">
        <v>0.1</v>
      </c>
      <c r="F23" s="4"/>
      <c r="G23" s="16">
        <f>H23*E23</f>
        <v>425000</v>
      </c>
      <c r="H23" s="17">
        <f>I23*$E$19</f>
        <v>4250000</v>
      </c>
      <c r="I23" s="21">
        <v>50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A24" s="4" t="s">
        <v>17</v>
      </c>
      <c r="B24" s="4"/>
      <c r="C24" s="4"/>
      <c r="D24" s="4"/>
      <c r="E24" s="15">
        <v>2.5000000000000001E-2</v>
      </c>
      <c r="F24" s="4"/>
      <c r="G24" s="16">
        <f>H24*E24</f>
        <v>106250</v>
      </c>
      <c r="H24" s="17">
        <f>I24*$E$19</f>
        <v>4250000</v>
      </c>
      <c r="I24" s="21">
        <v>50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 x14ac:dyDescent="0.25">
      <c r="A25" s="4" t="s">
        <v>13</v>
      </c>
      <c r="B25" s="4"/>
      <c r="C25" s="4"/>
      <c r="D25" s="4"/>
      <c r="E25" s="15">
        <v>0.1</v>
      </c>
      <c r="F25" s="4"/>
      <c r="G25" s="35"/>
      <c r="H25" s="36"/>
      <c r="I25" s="2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 s="4" t="s">
        <v>23</v>
      </c>
      <c r="B26" s="4"/>
      <c r="C26" s="4"/>
      <c r="D26" s="4"/>
      <c r="E26" s="15">
        <v>0.05</v>
      </c>
      <c r="F26" s="37"/>
      <c r="G26" s="16">
        <f>H26*E26</f>
        <v>29750</v>
      </c>
      <c r="H26" s="17">
        <f>I26*$E$19</f>
        <v>595000</v>
      </c>
      <c r="I26" s="21">
        <v>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4" t="s">
        <v>22</v>
      </c>
      <c r="B27" s="4"/>
      <c r="C27" s="4"/>
      <c r="D27" s="4"/>
      <c r="E27" s="15">
        <v>0.11</v>
      </c>
      <c r="F27" s="4"/>
      <c r="G27" s="38"/>
      <c r="H27" s="18"/>
      <c r="I27" s="2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 s="4" t="s">
        <v>14</v>
      </c>
      <c r="B28" s="4"/>
      <c r="C28" s="4"/>
      <c r="D28" s="4"/>
      <c r="E28" s="15">
        <v>0.02</v>
      </c>
      <c r="F28" s="4"/>
      <c r="G28" s="16">
        <f t="shared" ref="G28:G29" si="0">H28*E28</f>
        <v>17000</v>
      </c>
      <c r="H28" s="17">
        <f>I28*$E$19</f>
        <v>850000</v>
      </c>
      <c r="I28" s="21">
        <v>10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 s="4" t="s">
        <v>15</v>
      </c>
      <c r="B29" s="4"/>
      <c r="C29" s="4"/>
      <c r="D29" s="4"/>
      <c r="E29" s="15">
        <v>0.03</v>
      </c>
      <c r="F29" s="4"/>
      <c r="G29" s="16">
        <f t="shared" si="0"/>
        <v>25500</v>
      </c>
      <c r="H29" s="17">
        <f>I29*$E$19</f>
        <v>850000</v>
      </c>
      <c r="I29" s="21">
        <v>10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4"/>
      <c r="B33" s="4"/>
      <c r="C33" s="4"/>
      <c r="D33" s="4"/>
      <c r="E33" s="4"/>
      <c r="F33" s="4"/>
      <c r="G33" s="4"/>
      <c r="H33" s="4"/>
      <c r="I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2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4"/>
      <c r="B36" s="4"/>
      <c r="C36" s="4"/>
      <c r="D36" s="4"/>
      <c r="E36" s="4"/>
      <c r="F36" s="4"/>
      <c r="G36" s="4"/>
      <c r="H36" s="4"/>
      <c r="I36" s="4"/>
      <c r="J36" s="2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4"/>
      <c r="B37" s="4"/>
      <c r="C37" s="4"/>
      <c r="D37" s="4"/>
      <c r="E37" s="4"/>
      <c r="F37" s="4"/>
      <c r="G37" s="4"/>
      <c r="H37" s="4"/>
      <c r="I37" s="4"/>
      <c r="J37" s="2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4"/>
      <c r="B38" s="4"/>
      <c r="C38" s="4"/>
      <c r="D38" s="4"/>
      <c r="E38" s="4"/>
      <c r="F38" s="4"/>
      <c r="G38" s="4"/>
      <c r="H38" s="4"/>
      <c r="I38" s="4"/>
      <c r="J38" s="2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4"/>
      <c r="B39" s="4"/>
      <c r="C39" s="4"/>
      <c r="D39" s="4"/>
      <c r="E39" s="4"/>
      <c r="F39" s="4"/>
      <c r="G39" s="4"/>
      <c r="H39" s="4"/>
      <c r="I39" s="4"/>
      <c r="J39" s="2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4"/>
      <c r="B40" s="4"/>
      <c r="C40" s="4"/>
      <c r="D40" s="4"/>
      <c r="E40" s="4"/>
      <c r="F40" s="4"/>
      <c r="G40" s="4"/>
      <c r="H40" s="4"/>
      <c r="I40" s="4"/>
      <c r="J40" s="2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4"/>
      <c r="B41" s="4"/>
      <c r="C41" s="4"/>
      <c r="D41" s="4"/>
      <c r="E41" s="4"/>
      <c r="F41" s="4"/>
      <c r="G41" s="4"/>
      <c r="H41" s="4"/>
      <c r="I41" s="4"/>
      <c r="J41" s="2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4"/>
      <c r="B42" s="4"/>
      <c r="C42" s="4"/>
      <c r="D42" s="4"/>
      <c r="E42" s="4"/>
      <c r="F42" s="4"/>
      <c r="G42" s="4"/>
      <c r="H42" s="4"/>
      <c r="I42" s="4"/>
      <c r="J42" s="2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4"/>
      <c r="B43" s="4"/>
      <c r="C43" s="4"/>
      <c r="D43" s="4"/>
      <c r="E43" s="4"/>
      <c r="F43" s="4"/>
      <c r="G43" s="4"/>
      <c r="H43" s="4"/>
      <c r="I43" s="4"/>
      <c r="J43" s="2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4"/>
      <c r="B44" s="4"/>
      <c r="C44" s="4"/>
      <c r="D44" s="4"/>
      <c r="E44" s="4"/>
      <c r="F44" s="4"/>
      <c r="G44" s="4"/>
      <c r="H44" s="4"/>
      <c r="I44" s="4"/>
      <c r="J44" s="2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4"/>
      <c r="B45" s="4"/>
      <c r="C45" s="4"/>
      <c r="D45" s="4"/>
      <c r="E45" s="4"/>
      <c r="F45" s="4"/>
      <c r="G45" s="4"/>
      <c r="H45" s="4"/>
      <c r="I45" s="4"/>
      <c r="J45" s="2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4"/>
      <c r="B46" s="4"/>
      <c r="C46" s="4"/>
      <c r="D46" s="4"/>
      <c r="E46" s="4"/>
      <c r="F46" s="4"/>
      <c r="G46" s="4"/>
      <c r="H46" s="4"/>
      <c r="I46" s="4"/>
      <c r="J46" s="2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4"/>
      <c r="B47" s="4"/>
      <c r="C47" s="4"/>
      <c r="D47" s="4"/>
      <c r="E47" s="4"/>
      <c r="F47" s="4"/>
      <c r="G47" s="4"/>
      <c r="H47" s="4"/>
      <c r="I47" s="4"/>
      <c r="J47" s="25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4"/>
      <c r="B48" s="4"/>
      <c r="C48" s="4"/>
      <c r="D48" s="4"/>
      <c r="E48" s="4"/>
      <c r="F48" s="4"/>
      <c r="G48" s="4"/>
      <c r="H48" s="4"/>
      <c r="I48" s="4"/>
      <c r="J48" s="25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4"/>
      <c r="B49" s="4"/>
      <c r="C49" s="4"/>
      <c r="D49" s="4"/>
      <c r="E49" s="4"/>
      <c r="F49" s="4"/>
      <c r="G49" s="4"/>
      <c r="H49" s="4"/>
      <c r="I49" s="4"/>
      <c r="J49" s="2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4"/>
      <c r="B50" s="4"/>
      <c r="C50" s="4"/>
      <c r="D50" s="4"/>
      <c r="E50" s="4"/>
      <c r="F50" s="4"/>
      <c r="G50" s="4"/>
      <c r="H50" s="4"/>
      <c r="I50" s="4"/>
      <c r="J50" s="25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4"/>
      <c r="B51" s="4"/>
      <c r="C51" s="4"/>
      <c r="D51" s="4"/>
      <c r="E51" s="4"/>
      <c r="F51" s="4"/>
      <c r="G51" s="4"/>
      <c r="H51" s="4"/>
      <c r="I51" s="4"/>
      <c r="J51" s="25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 s="4"/>
      <c r="B52" s="4"/>
      <c r="C52" s="4"/>
      <c r="D52" s="4"/>
      <c r="E52" s="4"/>
      <c r="F52" s="4"/>
      <c r="G52" s="4"/>
      <c r="H52" s="4"/>
      <c r="I52" s="4"/>
      <c r="J52" s="2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4"/>
      <c r="B53" s="4"/>
      <c r="C53" s="4"/>
      <c r="D53" s="4"/>
      <c r="E53" s="4"/>
      <c r="F53" s="4"/>
      <c r="G53" s="4"/>
      <c r="H53" s="4"/>
      <c r="I53" s="4"/>
      <c r="J53" s="2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4"/>
      <c r="B54" s="4"/>
      <c r="C54" s="4"/>
      <c r="D54" s="4"/>
      <c r="E54" s="4"/>
      <c r="F54" s="4"/>
      <c r="G54" s="4"/>
      <c r="H54" s="4"/>
      <c r="I54" s="4"/>
      <c r="J54" s="2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4"/>
      <c r="B55" s="4"/>
      <c r="C55" s="4"/>
      <c r="D55" s="4"/>
      <c r="E55" s="4"/>
      <c r="F55" s="4"/>
      <c r="G55" s="4"/>
      <c r="H55" s="4"/>
      <c r="I55" s="4"/>
      <c r="J55" s="2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4"/>
      <c r="B56" s="4"/>
      <c r="C56" s="4"/>
      <c r="D56" s="4"/>
      <c r="E56" s="4"/>
      <c r="F56" s="4"/>
      <c r="G56" s="4"/>
      <c r="H56" s="4"/>
      <c r="I56" s="4"/>
      <c r="J56" s="2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5">
      <c r="A57" s="4"/>
      <c r="B57" s="4"/>
      <c r="C57" s="4"/>
      <c r="D57" s="4"/>
      <c r="E57" s="4"/>
      <c r="F57" s="4"/>
      <c r="G57" s="4"/>
      <c r="H57" s="4"/>
      <c r="I57" s="4"/>
      <c r="J57" s="2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5">
      <c r="A58" s="4"/>
      <c r="B58" s="4"/>
      <c r="C58" s="4"/>
      <c r="D58" s="4"/>
      <c r="E58" s="4"/>
      <c r="F58" s="4"/>
      <c r="G58" s="4"/>
      <c r="H58" s="4"/>
      <c r="I58" s="4"/>
      <c r="J58" s="2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5">
      <c r="A59" s="4"/>
      <c r="B59" s="4"/>
      <c r="C59" s="4"/>
      <c r="D59" s="4"/>
      <c r="E59" s="4"/>
      <c r="F59" s="4"/>
      <c r="G59" s="4"/>
      <c r="H59" s="4"/>
      <c r="I59" s="4"/>
      <c r="J59" s="2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5">
      <c r="A60" s="4"/>
      <c r="B60" s="4"/>
      <c r="C60" s="4"/>
      <c r="D60" s="4"/>
      <c r="E60" s="4"/>
      <c r="F60" s="4"/>
      <c r="G60" s="4"/>
      <c r="H60" s="4"/>
      <c r="I60" s="4"/>
      <c r="J60" s="2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5">
      <c r="A61" s="4"/>
      <c r="B61" s="4"/>
      <c r="C61" s="4"/>
      <c r="D61" s="4"/>
      <c r="E61" s="4"/>
      <c r="F61" s="4"/>
      <c r="G61" s="4"/>
      <c r="H61" s="4"/>
      <c r="I61" s="4"/>
      <c r="J61" s="2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5">
      <c r="A62" s="4"/>
      <c r="B62" s="4"/>
      <c r="C62" s="4"/>
      <c r="D62" s="4"/>
      <c r="E62" s="4"/>
      <c r="F62" s="4"/>
      <c r="G62" s="4"/>
      <c r="H62" s="4"/>
      <c r="I62" s="4"/>
      <c r="J62" s="2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5">
      <c r="A63" s="4"/>
      <c r="B63" s="4"/>
      <c r="C63" s="4"/>
      <c r="D63" s="4"/>
      <c r="E63" s="4"/>
      <c r="F63" s="4"/>
      <c r="G63" s="4"/>
      <c r="H63" s="4"/>
      <c r="I63" s="4"/>
      <c r="J63" s="2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4"/>
      <c r="B64" s="4"/>
      <c r="C64" s="4"/>
      <c r="D64" s="4"/>
      <c r="E64" s="4"/>
      <c r="F64" s="4"/>
      <c r="G64" s="4"/>
      <c r="H64" s="4"/>
      <c r="I64" s="4"/>
      <c r="J64" s="2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5">
      <c r="A65" s="4"/>
      <c r="B65" s="4"/>
      <c r="C65" s="4"/>
      <c r="D65" s="4"/>
      <c r="E65" s="4"/>
      <c r="F65" s="4"/>
      <c r="G65" s="4"/>
      <c r="H65" s="4"/>
      <c r="I65" s="4"/>
      <c r="J65" s="2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5">
      <c r="A66" s="4"/>
      <c r="B66" s="4"/>
      <c r="C66" s="4"/>
      <c r="D66" s="4"/>
      <c r="E66" s="4"/>
      <c r="F66" s="4"/>
      <c r="G66" s="4"/>
      <c r="H66" s="4"/>
      <c r="I66" s="4"/>
      <c r="J66" s="2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4"/>
      <c r="B67" s="4"/>
      <c r="C67" s="4"/>
      <c r="D67" s="4"/>
      <c r="E67" s="4"/>
      <c r="F67" s="4"/>
      <c r="G67" s="4"/>
      <c r="H67" s="4"/>
      <c r="I67" s="4"/>
      <c r="J67" s="2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4"/>
      <c r="B68" s="4"/>
      <c r="C68" s="4"/>
      <c r="D68" s="4"/>
      <c r="E68" s="4"/>
      <c r="F68" s="4"/>
      <c r="G68" s="4"/>
      <c r="H68" s="4"/>
      <c r="I68" s="4"/>
      <c r="J68" s="2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5">
      <c r="A69" s="4"/>
      <c r="B69" s="4"/>
      <c r="C69" s="4"/>
      <c r="D69" s="4"/>
      <c r="E69" s="4"/>
      <c r="F69" s="4"/>
      <c r="G69" s="4"/>
      <c r="H69" s="4"/>
      <c r="I69" s="4"/>
      <c r="J69" s="2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5">
      <c r="A70" s="4"/>
      <c r="B70" s="4"/>
      <c r="C70" s="4"/>
      <c r="D70" s="4"/>
      <c r="E70" s="4"/>
      <c r="F70" s="4"/>
      <c r="G70" s="4"/>
      <c r="H70" s="4"/>
      <c r="I70" s="4"/>
      <c r="J70" s="2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4"/>
      <c r="B71" s="4"/>
      <c r="C71" s="4"/>
      <c r="D71" s="4"/>
      <c r="E71" s="4"/>
      <c r="F71" s="4"/>
      <c r="G71" s="4"/>
      <c r="H71" s="4"/>
      <c r="I71" s="4"/>
      <c r="J71" s="2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5">
      <c r="A72" s="4"/>
      <c r="B72" s="4"/>
      <c r="C72" s="4"/>
      <c r="D72" s="4"/>
      <c r="E72" s="4"/>
      <c r="F72" s="4"/>
      <c r="G72" s="4"/>
      <c r="H72" s="4"/>
      <c r="I72" s="4"/>
      <c r="J72" s="2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5">
      <c r="A73" s="4"/>
      <c r="B73" s="4"/>
      <c r="C73" s="4"/>
      <c r="D73" s="4"/>
      <c r="E73" s="4"/>
      <c r="F73" s="4"/>
      <c r="G73" s="4"/>
      <c r="H73" s="4"/>
      <c r="I73" s="4"/>
      <c r="J73" s="2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4"/>
      <c r="B74" s="4"/>
      <c r="C74" s="4"/>
      <c r="D74" s="4"/>
      <c r="E74" s="4"/>
      <c r="F74" s="4"/>
      <c r="G74" s="4"/>
      <c r="H74" s="4"/>
      <c r="I74" s="4"/>
      <c r="J74" s="2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5">
      <c r="A75" s="4"/>
      <c r="B75" s="4"/>
      <c r="C75" s="4"/>
      <c r="D75" s="4"/>
      <c r="E75" s="4"/>
      <c r="F75" s="4"/>
      <c r="G75" s="4"/>
      <c r="H75" s="4"/>
      <c r="I75" s="4"/>
      <c r="J75" s="2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5">
      <c r="A76" s="4"/>
      <c r="B76" s="4"/>
      <c r="C76" s="4"/>
      <c r="D76" s="4"/>
      <c r="E76" s="4"/>
      <c r="F76" s="4"/>
      <c r="G76" s="4"/>
      <c r="H76" s="4"/>
      <c r="I76" s="4"/>
      <c r="J76" s="2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5">
      <c r="A77" s="4"/>
      <c r="B77" s="4"/>
      <c r="C77" s="4"/>
      <c r="D77" s="4"/>
      <c r="E77" s="4"/>
      <c r="F77" s="4"/>
      <c r="G77" s="4"/>
      <c r="H77" s="4"/>
      <c r="I77" s="4"/>
      <c r="J77" s="2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5">
      <c r="A78" s="4"/>
      <c r="B78" s="4"/>
      <c r="C78" s="4"/>
      <c r="D78" s="4"/>
      <c r="E78" s="4"/>
      <c r="F78" s="4"/>
      <c r="G78" s="4"/>
      <c r="H78" s="4"/>
      <c r="I78" s="4"/>
      <c r="J78" s="2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5">
      <c r="A79" s="4"/>
      <c r="B79" s="4"/>
      <c r="C79" s="4"/>
      <c r="D79" s="4"/>
      <c r="E79" s="4"/>
      <c r="F79" s="4"/>
      <c r="G79" s="4"/>
      <c r="H79" s="4"/>
      <c r="I79" s="4"/>
      <c r="J79" s="2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5">
      <c r="A80" s="4"/>
      <c r="B80" s="4"/>
      <c r="C80" s="4"/>
      <c r="D80" s="4"/>
      <c r="E80" s="4"/>
      <c r="F80" s="4"/>
      <c r="G80" s="4"/>
      <c r="H80" s="4"/>
      <c r="I80" s="4"/>
      <c r="J80" s="2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4"/>
      <c r="B81" s="4"/>
      <c r="C81" s="4"/>
      <c r="D81" s="4"/>
      <c r="E81" s="4"/>
      <c r="F81" s="4"/>
      <c r="G81" s="4"/>
      <c r="H81" s="4"/>
      <c r="I81" s="4"/>
      <c r="J81" s="2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4"/>
      <c r="B82" s="4"/>
      <c r="C82" s="4"/>
      <c r="D82" s="4"/>
      <c r="E82" s="4"/>
      <c r="F82" s="4"/>
      <c r="G82" s="4"/>
      <c r="H82" s="4"/>
      <c r="I82" s="4"/>
      <c r="J82" s="2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4"/>
      <c r="B83" s="4"/>
      <c r="C83" s="4"/>
      <c r="D83" s="4"/>
      <c r="E83" s="4"/>
      <c r="F83" s="4"/>
      <c r="G83" s="4"/>
      <c r="H83" s="4"/>
      <c r="I83" s="4"/>
      <c r="J83" s="2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4"/>
      <c r="B84" s="4"/>
      <c r="C84" s="4"/>
      <c r="D84" s="4"/>
      <c r="E84" s="4"/>
      <c r="F84" s="4"/>
      <c r="G84" s="4"/>
      <c r="H84" s="4"/>
      <c r="I84" s="4"/>
      <c r="J84" s="2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4"/>
      <c r="B85" s="4"/>
      <c r="C85" s="4"/>
      <c r="D85" s="4"/>
      <c r="E85" s="4"/>
      <c r="F85" s="4"/>
      <c r="G85" s="4"/>
      <c r="H85" s="4"/>
      <c r="I85" s="4"/>
      <c r="J85" s="2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5">
      <c r="A86" s="4"/>
      <c r="B86" s="4"/>
      <c r="C86" s="4"/>
      <c r="D86" s="4"/>
      <c r="E86" s="4"/>
      <c r="F86" s="4"/>
      <c r="G86" s="4"/>
      <c r="H86" s="4"/>
      <c r="I86" s="4"/>
      <c r="J86" s="2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5">
      <c r="A87" s="4"/>
      <c r="B87" s="4"/>
      <c r="C87" s="4"/>
      <c r="D87" s="4"/>
      <c r="E87" s="4"/>
      <c r="F87" s="4"/>
      <c r="G87" s="4"/>
      <c r="H87" s="4"/>
      <c r="I87" s="4"/>
      <c r="J87" s="2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5">
      <c r="A88" s="4"/>
      <c r="B88" s="4"/>
      <c r="C88" s="4"/>
      <c r="D88" s="4"/>
      <c r="E88" s="4"/>
      <c r="F88" s="4"/>
      <c r="G88" s="4"/>
      <c r="H88" s="4"/>
      <c r="I88" s="4"/>
      <c r="J88" s="2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5">
      <c r="A89" s="4"/>
      <c r="B89" s="4"/>
      <c r="C89" s="4"/>
      <c r="D89" s="4"/>
      <c r="E89" s="4"/>
      <c r="F89" s="4"/>
      <c r="G89" s="4"/>
      <c r="H89" s="4"/>
      <c r="I89" s="4"/>
      <c r="J89" s="2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5">
      <c r="A90" s="4"/>
      <c r="B90" s="4"/>
      <c r="C90" s="4"/>
      <c r="D90" s="4"/>
      <c r="E90" s="4"/>
      <c r="F90" s="4"/>
      <c r="G90" s="4"/>
      <c r="H90" s="4"/>
      <c r="I90" s="4"/>
      <c r="J90" s="2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5">
      <c r="A91" s="4"/>
      <c r="B91" s="4"/>
      <c r="C91" s="4"/>
      <c r="D91" s="4"/>
      <c r="E91" s="4"/>
      <c r="F91" s="4"/>
      <c r="G91" s="4"/>
      <c r="H91" s="4"/>
      <c r="I91" s="4"/>
      <c r="J91" s="2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5">
      <c r="A92" s="4"/>
      <c r="B92" s="4"/>
      <c r="C92" s="4"/>
      <c r="D92" s="4"/>
      <c r="E92" s="4"/>
      <c r="F92" s="4"/>
      <c r="G92" s="4"/>
      <c r="H92" s="4"/>
      <c r="I92" s="4"/>
      <c r="J92" s="2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5">
      <c r="A93" s="4"/>
      <c r="B93" s="4"/>
      <c r="C93" s="4"/>
      <c r="D93" s="4"/>
      <c r="E93" s="4"/>
      <c r="F93" s="4"/>
      <c r="G93" s="4"/>
      <c r="H93" s="4"/>
      <c r="I93" s="4"/>
      <c r="J93" s="2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5">
      <c r="A94" s="4"/>
      <c r="B94" s="4"/>
      <c r="C94" s="4"/>
      <c r="D94" s="4"/>
      <c r="E94" s="4"/>
      <c r="F94" s="4"/>
      <c r="G94" s="4"/>
      <c r="H94" s="4"/>
      <c r="I94" s="4"/>
      <c r="J94" s="2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5">
      <c r="A95" s="4"/>
      <c r="B95" s="4"/>
      <c r="C95" s="4"/>
      <c r="D95" s="4"/>
      <c r="E95" s="4"/>
      <c r="F95" s="4"/>
      <c r="G95" s="4"/>
      <c r="H95" s="4"/>
      <c r="I95" s="4"/>
      <c r="J95" s="2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5">
      <c r="A96" s="4"/>
      <c r="B96" s="4"/>
      <c r="C96" s="4"/>
      <c r="D96" s="4"/>
      <c r="E96" s="4"/>
      <c r="F96" s="4"/>
      <c r="G96" s="4"/>
      <c r="H96" s="4"/>
      <c r="I96" s="4"/>
      <c r="J96" s="2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5">
      <c r="A97" s="4"/>
      <c r="B97" s="4"/>
      <c r="C97" s="4"/>
      <c r="D97" s="4"/>
      <c r="E97" s="4"/>
      <c r="F97" s="4"/>
      <c r="G97" s="4"/>
      <c r="H97" s="4"/>
      <c r="I97" s="4"/>
      <c r="J97" s="2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5">
      <c r="A98" s="4"/>
      <c r="B98" s="4"/>
      <c r="C98" s="4"/>
      <c r="D98" s="4"/>
      <c r="E98" s="4"/>
      <c r="F98" s="4"/>
      <c r="G98" s="4"/>
      <c r="H98" s="4"/>
      <c r="I98" s="4"/>
      <c r="J98" s="2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5">
      <c r="A99" s="4"/>
      <c r="B99" s="4"/>
      <c r="C99" s="4"/>
      <c r="D99" s="4"/>
      <c r="E99" s="4"/>
      <c r="F99" s="4"/>
      <c r="G99" s="4"/>
      <c r="H99" s="4"/>
      <c r="I99" s="4"/>
      <c r="J99" s="2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2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2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2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2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2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2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2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2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2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2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2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2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2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2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2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2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2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2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2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2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2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2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2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2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2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2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2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2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2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2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2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2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2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2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2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2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2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2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2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2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2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2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2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2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2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2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2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2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2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2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2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2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2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2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2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2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2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2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2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2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2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2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2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2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2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2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2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2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2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2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2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2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2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2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2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2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2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2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2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2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2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2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2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2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2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2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2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2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2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2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2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2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2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2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2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2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2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2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2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2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2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2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2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2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2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2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2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2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2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2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2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2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2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2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2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2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2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2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2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2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2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2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2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2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25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25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25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25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25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2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2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25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2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25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25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25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25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2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2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2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2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2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25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25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25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2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25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25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2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25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25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2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2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2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2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2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2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2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25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2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2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2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2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2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2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2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2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2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2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2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2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2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2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2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2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2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2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2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2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2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2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2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2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2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2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2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2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2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2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2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2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2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2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2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2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2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2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2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2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2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2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2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2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2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2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2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2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2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2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2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2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2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2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2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2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2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2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2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2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2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2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2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2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2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2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2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2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2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2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2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2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2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2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2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2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2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2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2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2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2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2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2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2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2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2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2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2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2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2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2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2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2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2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2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2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2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2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2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2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2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2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2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2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2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2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2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2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2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2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2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2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2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2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2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2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2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2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2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2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2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2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2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2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2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2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2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2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2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2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2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2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2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2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2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2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2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2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2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2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2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2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2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2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2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2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2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2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2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2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2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2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2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2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2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2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2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2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2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2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2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2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2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2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2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2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2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2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2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2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2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2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2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2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2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2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2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2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2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2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2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2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2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2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2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2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2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2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2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2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2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2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2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2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2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2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2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2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2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2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2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2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2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2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2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2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2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2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2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2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2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2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2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2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2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2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2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2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2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2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2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2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2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2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2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2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2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2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2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2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2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2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2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25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25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25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25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25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25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25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25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25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25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25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25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25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25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25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25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25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25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25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25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25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25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25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25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25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25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25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25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25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25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25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25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25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25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25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25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25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25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25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25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25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25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25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25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25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25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25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25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25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25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25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25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25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25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25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25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25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25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25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25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25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25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25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25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25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25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25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25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25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25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25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25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25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25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25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25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25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25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25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25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25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25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25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25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25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25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25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25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25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25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25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25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25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2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25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25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25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25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25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25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25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25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25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25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25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25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25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25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25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25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25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25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25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25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25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25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25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25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25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25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25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25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25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25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25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25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25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25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25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25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25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25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25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25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25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25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25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25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25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25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25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25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25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25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25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25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25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25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25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25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25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25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25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25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25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25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25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25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25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25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25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25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25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25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25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25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25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25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25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25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25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25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25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25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25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25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25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25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25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25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25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25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25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25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25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25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25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25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25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25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25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25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25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25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25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25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25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25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25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25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25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25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25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25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25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25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25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25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25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25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25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25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25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25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25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25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25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25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25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25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25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25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25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25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25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25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25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25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25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25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25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25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25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25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25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25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25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25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25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25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25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25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25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25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25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25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25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25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25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25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25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25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25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25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25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25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25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25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25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25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25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25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25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25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25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25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25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25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25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25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25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25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25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25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25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25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25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25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25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25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25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25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25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25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25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25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25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25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25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25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25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25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25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25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25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25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25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25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25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25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25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25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25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25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25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25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25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25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25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25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25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25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25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25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25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25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25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25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25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25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25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25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25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25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25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25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25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25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25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25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25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25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25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25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25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25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25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25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25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25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25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25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25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25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25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25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25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25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25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25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25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25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25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25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25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25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25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25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25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25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25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25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25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25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25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25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25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25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25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25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25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25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25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25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25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25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25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25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25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25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25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25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25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25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25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25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25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25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25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25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25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25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25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25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25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25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25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25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25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25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25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25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25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25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25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25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25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25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25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25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25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25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25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25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25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25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25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25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25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25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25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25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25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25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25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25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25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25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25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25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25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25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25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25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25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25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25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25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25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25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25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25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25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25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25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25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25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25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25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25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25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25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25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25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25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25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25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25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25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25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25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25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25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25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25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25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25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25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25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25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25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25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25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25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25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25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25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25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25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25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25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25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25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25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25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25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25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25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25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25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25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25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25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25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25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25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25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25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25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25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25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25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25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25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25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25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25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25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25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25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25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dataValidations count="1">
    <dataValidation type="list" allowBlank="1" showInputMessage="1" showErrorMessage="1" sqref="D23" xr:uid="{0AE6AD55-2743-4447-B099-C3CE78F316EC}">
      <formula1>$A$23:$A$24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Зарплата (2025)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KZhanara</dc:creator>
  <cp:lastModifiedBy>Zhanara Kolobayeva</cp:lastModifiedBy>
  <dcterms:created xsi:type="dcterms:W3CDTF">2024-04-06T10:33:27Z</dcterms:created>
  <dcterms:modified xsi:type="dcterms:W3CDTF">2025-08-25T06:03:04Z</dcterms:modified>
</cp:coreProperties>
</file>